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plev\SynologyDrive\00_Programming\Excel\Published code\06. Finding roots of 3rd order polynomial\"/>
    </mc:Choice>
  </mc:AlternateContent>
  <xr:revisionPtr revIDLastSave="0" documentId="13_ncr:1_{CAC56DCD-22C2-419D-B20D-5CC8E759A614}" xr6:coauthVersionLast="47" xr6:coauthVersionMax="47" xr10:uidLastSave="{00000000-0000-0000-0000-000000000000}"/>
  <bookViews>
    <workbookView xWindow="-105" yWindow="0" windowWidth="26010" windowHeight="20985" xr2:uid="{00000000-000D-0000-FFFF-FFFF00000000}"/>
  </bookViews>
  <sheets>
    <sheet name="Roots of 3rd Order Polynomial" sheetId="1" r:id="rId1"/>
  </sheets>
  <definedNames>
    <definedName name="a">'Roots of 3rd Order Polynomial'!$C$10</definedName>
    <definedName name="b">'Roots of 3rd Order Polynomial'!$C$11</definedName>
    <definedName name="c_">'Roots of 3rd Order Polynomial'!$C$12</definedName>
    <definedName name="d">'Roots of 3rd Order Polynomial'!$C$13</definedName>
    <definedName name="f">'Roots of 3rd Order Polynomial'!$G$10</definedName>
    <definedName name="g">'Roots of 3rd Order Polynomial'!$G$11</definedName>
    <definedName name="h">'Roots of 3rd Order Polynomial'!$G$12</definedName>
    <definedName name="k">'Roots of 3rd Order Polynomial'!$G$13</definedName>
    <definedName name="m">'Roots of 3rd Order Polynomial'!$G$14</definedName>
    <definedName name="p">'Roots of 3rd Order Polynomial'!$G$16</definedName>
    <definedName name="q">'Roots of 3rd Order Polynomial'!$G$17</definedName>
    <definedName name="r_">'Roots of 3rd Order Polynomial'!$G$18</definedName>
    <definedName name="s">'Roots of 3rd Order Polynomial'!$G$19</definedName>
    <definedName name="th">'Roots of 3rd Order Polynomial'!$G$15</definedName>
    <definedName name="x1_">'Roots of 3rd Order Polynomial'!$C$21</definedName>
    <definedName name="x2_">'Roots of 3rd Order Polynomial'!$C$22</definedName>
    <definedName name="x3_">'Roots of 3rd Order Polynomial'!$C$23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9" i="1" l="1"/>
  <c r="G11" i="1"/>
  <c r="G10" i="1"/>
  <c r="G12" i="1" l="1"/>
  <c r="G13" i="1" s="1"/>
  <c r="G14" i="1" s="1"/>
  <c r="G16" i="1" l="1"/>
  <c r="G15" i="1"/>
  <c r="G18" i="1" l="1"/>
  <c r="G17" i="1"/>
  <c r="C21" i="1" s="1"/>
  <c r="B27" i="1" s="1"/>
  <c r="C22" i="1" l="1"/>
  <c r="B28" i="1" s="1"/>
  <c r="C23" i="1"/>
  <c r="B29" i="1" s="1"/>
</calcChain>
</file>

<file path=xl/sharedStrings.xml><?xml version="1.0" encoding="utf-8"?>
<sst xmlns="http://schemas.openxmlformats.org/spreadsheetml/2006/main" count="43" uniqueCount="41">
  <si>
    <t>vplevris@gmail.com</t>
  </si>
  <si>
    <t>http://www.vplevris.net/</t>
  </si>
  <si>
    <t>Change only the yellow cells in this worksheet</t>
  </si>
  <si>
    <t>Release date:</t>
  </si>
  <si>
    <t>v1.00</t>
  </si>
  <si>
    <t>© 2025 Vagelis Plevris, PhD</t>
  </si>
  <si>
    <r>
      <t>Finding the real roots of a 3</t>
    </r>
    <r>
      <rPr>
        <b/>
        <vertAlign val="superscript"/>
        <sz val="12"/>
        <color rgb="FF000080"/>
        <rFont val="Aptos"/>
        <family val="2"/>
      </rPr>
      <t>rd</t>
    </r>
    <r>
      <rPr>
        <b/>
        <sz val="12"/>
        <color rgb="FF000080"/>
        <rFont val="Aptos"/>
        <family val="2"/>
      </rPr>
      <t xml:space="preserve"> order polynomial</t>
    </r>
  </si>
  <si>
    <t>a =</t>
  </si>
  <si>
    <t>b =</t>
  </si>
  <si>
    <t>c =</t>
  </si>
  <si>
    <t>d =</t>
  </si>
  <si>
    <t>f =</t>
  </si>
  <si>
    <t>g =</t>
  </si>
  <si>
    <t>h =</t>
  </si>
  <si>
    <t>k =</t>
  </si>
  <si>
    <t>m =</t>
  </si>
  <si>
    <t>θ =</t>
  </si>
  <si>
    <t>p =</t>
  </si>
  <si>
    <t>q =</t>
  </si>
  <si>
    <t>r =</t>
  </si>
  <si>
    <t>s =</t>
  </si>
  <si>
    <t>= g^2/4 + f^3/27</t>
  </si>
  <si>
    <t>= k^(1/3)</t>
  </si>
  <si>
    <t>= (3*c/a-b^2/a^2)/3</t>
  </si>
  <si>
    <t>= (2*b^3/a^3-9*b*c/a^2+27*d/a)/27</t>
  </si>
  <si>
    <t>= SQRT(g^2/4 - h)</t>
  </si>
  <si>
    <t>= ACOS(-g/(2*k))</t>
  </si>
  <si>
    <t>= -m</t>
  </si>
  <si>
    <t>= COS(θ/3)</t>
  </si>
  <si>
    <t xml:space="preserve"> = SQRT(3)*SIN(θ/3)</t>
  </si>
  <si>
    <t>= -(b/3/a)</t>
  </si>
  <si>
    <t>Roots:</t>
  </si>
  <si>
    <t>Calculations</t>
  </si>
  <si>
    <t>Validation</t>
  </si>
  <si>
    <t>Needs to be = 0 if the root is correct</t>
  </si>
  <si>
    <r>
      <t>x</t>
    </r>
    <r>
      <rPr>
        <b/>
        <vertAlign val="subscript"/>
        <sz val="14"/>
        <color rgb="FFC00000"/>
        <rFont val="Aptos"/>
        <family val="2"/>
      </rPr>
      <t xml:space="preserve">1 </t>
    </r>
    <r>
      <rPr>
        <b/>
        <sz val="14"/>
        <color rgb="FFC00000"/>
        <rFont val="Aptos"/>
        <family val="2"/>
      </rPr>
      <t>=</t>
    </r>
  </si>
  <si>
    <r>
      <t>x</t>
    </r>
    <r>
      <rPr>
        <b/>
        <vertAlign val="subscript"/>
        <sz val="14"/>
        <color rgb="FFC00000"/>
        <rFont val="Aptos"/>
        <family val="2"/>
      </rPr>
      <t xml:space="preserve">2 </t>
    </r>
    <r>
      <rPr>
        <b/>
        <sz val="14"/>
        <color rgb="FFC00000"/>
        <rFont val="Aptos"/>
        <family val="2"/>
      </rPr>
      <t>=</t>
    </r>
  </si>
  <si>
    <r>
      <t>x</t>
    </r>
    <r>
      <rPr>
        <b/>
        <vertAlign val="subscript"/>
        <sz val="14"/>
        <color rgb="FFC00000"/>
        <rFont val="Aptos"/>
        <family val="2"/>
      </rPr>
      <t xml:space="preserve">3 </t>
    </r>
    <r>
      <rPr>
        <b/>
        <sz val="14"/>
        <color rgb="FFC00000"/>
        <rFont val="Aptos"/>
        <family val="2"/>
      </rPr>
      <t>=</t>
    </r>
  </si>
  <si>
    <t>= 2*m*q + s</t>
  </si>
  <si>
    <t>= p*(q+r) + s</t>
  </si>
  <si>
    <t>= p*(q-r) +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</si>
</sst>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]d\ mmm\ yyyy;@" x16r2:formatCode16="[$-en-150,1]d\ mmm\ yyyy;@"/>
  </numFmts>
  <fonts count="20" x14ac:knownFonts="1">
    <font>
      <sz val="10"/>
      <name val="Arial"/>
      <charset val="161"/>
    </font>
    <font>
      <sz val="8"/>
      <name val="Arial"/>
      <family val="2"/>
      <charset val="161"/>
    </font>
    <font>
      <sz val="11"/>
      <name val="Aptos"/>
      <family val="2"/>
    </font>
    <font>
      <b/>
      <sz val="11"/>
      <name val="Aptos"/>
      <family val="2"/>
    </font>
    <font>
      <sz val="10"/>
      <name val="Aptos"/>
      <family val="2"/>
    </font>
    <font>
      <sz val="9"/>
      <name val="Aptos"/>
      <family val="2"/>
    </font>
    <font>
      <u/>
      <sz val="10"/>
      <color theme="10"/>
      <name val="Arial"/>
      <family val="2"/>
      <charset val="161"/>
    </font>
    <font>
      <b/>
      <sz val="12"/>
      <color rgb="FF000080"/>
      <name val="Aptos"/>
      <family val="2"/>
    </font>
    <font>
      <b/>
      <sz val="11"/>
      <color rgb="FF000080"/>
      <name val="Aptos"/>
      <family val="2"/>
    </font>
    <font>
      <sz val="8"/>
      <name val="Aptos"/>
      <family val="2"/>
    </font>
    <font>
      <b/>
      <sz val="10"/>
      <name val="Aptos"/>
      <family val="2"/>
    </font>
    <font>
      <u/>
      <sz val="9"/>
      <color theme="10"/>
      <name val="Aptos"/>
      <family val="2"/>
    </font>
    <font>
      <b/>
      <vertAlign val="superscript"/>
      <sz val="12"/>
      <color rgb="FF000080"/>
      <name val="Aptos"/>
      <family val="2"/>
    </font>
    <font>
      <b/>
      <sz val="11"/>
      <color rgb="FFC00000"/>
      <name val="Aptos"/>
      <family val="2"/>
    </font>
    <font>
      <sz val="14"/>
      <name val="Aptos"/>
      <family val="2"/>
    </font>
    <font>
      <b/>
      <sz val="14"/>
      <color rgb="FFC00000"/>
      <name val="Aptos"/>
      <family val="2"/>
    </font>
    <font>
      <b/>
      <vertAlign val="subscript"/>
      <sz val="14"/>
      <color rgb="FFC00000"/>
      <name val="Aptos"/>
      <family val="2"/>
    </font>
    <font>
      <b/>
      <sz val="14"/>
      <name val="Aptos"/>
      <family val="2"/>
    </font>
    <font>
      <sz val="12"/>
      <name val="Aptos"/>
      <family val="2"/>
    </font>
    <font>
      <b/>
      <sz val="9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8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9" fillId="0" borderId="0" xfId="0" applyFont="1"/>
    <xf numFmtId="0" fontId="10" fillId="0" borderId="0" xfId="0" applyFont="1"/>
    <xf numFmtId="0" fontId="11" fillId="0" borderId="0" xfId="1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5" fillId="0" borderId="0" xfId="0" quotePrefix="1" applyFont="1" applyAlignment="1">
      <alignment horizontal="left"/>
    </xf>
    <xf numFmtId="0" fontId="14" fillId="0" borderId="0" xfId="0" applyFont="1" applyAlignment="1">
      <alignment horizontal="center"/>
    </xf>
    <xf numFmtId="0" fontId="17" fillId="0" borderId="0" xfId="0" applyFont="1" applyAlignment="1">
      <alignment horizontal="left"/>
    </xf>
    <xf numFmtId="0" fontId="18" fillId="0" borderId="0" xfId="0" quotePrefix="1" applyFont="1"/>
    <xf numFmtId="0" fontId="9" fillId="0" borderId="0" xfId="0" quotePrefix="1" applyFont="1" applyAlignment="1">
      <alignment horizontal="left"/>
    </xf>
    <xf numFmtId="0" fontId="19" fillId="0" borderId="0" xfId="0" applyFont="1" applyAlignment="1">
      <alignment horizontal="center"/>
    </xf>
    <xf numFmtId="0" fontId="15" fillId="0" borderId="1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165" fontId="9" fillId="0" borderId="0" xfId="0" applyNumberFormat="1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5443</xdr:colOff>
      <xdr:row>3</xdr:row>
      <xdr:rowOff>21772</xdr:rowOff>
    </xdr:from>
    <xdr:to>
      <xdr:col>9</xdr:col>
      <xdr:colOff>415416</xdr:colOff>
      <xdr:row>6</xdr:row>
      <xdr:rowOff>98062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37BADDA-B636-3893-6E69-E2281FC08A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34343" y="631372"/>
          <a:ext cx="2848373" cy="6477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vplevris.net/" TargetMode="External"/><Relationship Id="rId1" Type="http://schemas.openxmlformats.org/officeDocument/2006/relationships/hyperlink" Target="mailto:vplevris@gmail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"/>
  <sheetViews>
    <sheetView showGridLines="0" tabSelected="1" zoomScale="160" zoomScaleNormal="160" workbookViewId="0">
      <selection sqref="A1:J1"/>
    </sheetView>
  </sheetViews>
  <sheetFormatPr defaultColWidth="0" defaultRowHeight="15" zeroHeight="1" x14ac:dyDescent="0.25"/>
  <cols>
    <col min="1" max="1" width="2.85546875" style="1" customWidth="1"/>
    <col min="2" max="10" width="9.140625" style="1" customWidth="1"/>
    <col min="11" max="16384" width="0" style="1" hidden="1"/>
  </cols>
  <sheetData>
    <row r="1" spans="1:10" ht="18" x14ac:dyDescent="0.25">
      <c r="A1" s="23" t="s">
        <v>6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B3" s="7" t="s">
        <v>5</v>
      </c>
    </row>
    <row r="4" spans="1:10" x14ac:dyDescent="0.25">
      <c r="B4" s="8" t="s">
        <v>0</v>
      </c>
      <c r="C4" s="4"/>
    </row>
    <row r="5" spans="1:10" x14ac:dyDescent="0.25">
      <c r="B5" s="8" t="s">
        <v>1</v>
      </c>
      <c r="C5" s="4"/>
    </row>
    <row r="6" spans="1:10" x14ac:dyDescent="0.25">
      <c r="B6" s="9" t="s">
        <v>4</v>
      </c>
      <c r="C6" s="6" t="s">
        <v>3</v>
      </c>
      <c r="D6" s="31">
        <v>45787</v>
      </c>
    </row>
    <row r="7" spans="1:10" x14ac:dyDescent="0.25"/>
    <row r="8" spans="1:10" x14ac:dyDescent="0.25">
      <c r="B8" s="5" t="s">
        <v>2</v>
      </c>
    </row>
    <row r="9" spans="1:10" ht="15.75" thickBot="1" x14ac:dyDescent="0.3">
      <c r="F9" s="24" t="s">
        <v>32</v>
      </c>
      <c r="G9" s="24"/>
      <c r="H9" s="24"/>
      <c r="I9" s="24"/>
      <c r="J9" s="24"/>
    </row>
    <row r="10" spans="1:10" x14ac:dyDescent="0.25">
      <c r="B10" s="25" t="s">
        <v>7</v>
      </c>
      <c r="C10" s="26">
        <v>3</v>
      </c>
      <c r="F10" s="10" t="s">
        <v>11</v>
      </c>
      <c r="G10" s="10">
        <f xml:space="preserve"> (3*c_/a-b^2/a^2)/3</f>
        <v>-22.333333333333332</v>
      </c>
      <c r="H10" s="11" t="s">
        <v>23</v>
      </c>
    </row>
    <row r="11" spans="1:10" x14ac:dyDescent="0.25">
      <c r="B11" s="27" t="s">
        <v>8</v>
      </c>
      <c r="C11" s="28">
        <v>-21</v>
      </c>
      <c r="F11" s="10" t="s">
        <v>12</v>
      </c>
      <c r="G11" s="10">
        <f xml:space="preserve"> (2*b^3/a^3-9*b*c_/a^2+27*d/a)/27</f>
        <v>32.592592592592595</v>
      </c>
      <c r="H11" s="11" t="s">
        <v>24</v>
      </c>
    </row>
    <row r="12" spans="1:10" x14ac:dyDescent="0.25">
      <c r="B12" s="27" t="s">
        <v>9</v>
      </c>
      <c r="C12" s="28">
        <v>-18</v>
      </c>
      <c r="F12" s="10" t="s">
        <v>13</v>
      </c>
      <c r="G12" s="10">
        <f xml:space="preserve"> g^2/4 + f^3/27</f>
        <v>-146.99999999999989</v>
      </c>
      <c r="H12" s="11" t="s">
        <v>21</v>
      </c>
      <c r="I12" s="4"/>
    </row>
    <row r="13" spans="1:10" ht="15.75" thickBot="1" x14ac:dyDescent="0.3">
      <c r="B13" s="29" t="s">
        <v>10</v>
      </c>
      <c r="C13" s="30">
        <v>216</v>
      </c>
      <c r="F13" s="10" t="s">
        <v>14</v>
      </c>
      <c r="G13" s="10">
        <f xml:space="preserve"> SQRT(g^2/4 - h)</f>
        <v>20.311801322794597</v>
      </c>
      <c r="H13" s="11" t="s">
        <v>25</v>
      </c>
    </row>
    <row r="14" spans="1:10" x14ac:dyDescent="0.25">
      <c r="F14" s="10" t="s">
        <v>15</v>
      </c>
      <c r="G14" s="10">
        <f xml:space="preserve"> k^(1/3)</f>
        <v>2.728450923957483</v>
      </c>
      <c r="H14" s="11" t="s">
        <v>22</v>
      </c>
    </row>
    <row r="15" spans="1:10" x14ac:dyDescent="0.25">
      <c r="F15" s="10" t="s">
        <v>16</v>
      </c>
      <c r="G15" s="10">
        <f>ACOS(-g/(2*k))</f>
        <v>2.5019461241135037</v>
      </c>
      <c r="H15" s="11" t="s">
        <v>26</v>
      </c>
    </row>
    <row r="16" spans="1:10" x14ac:dyDescent="0.25">
      <c r="F16" s="10" t="s">
        <v>17</v>
      </c>
      <c r="G16" s="10">
        <f xml:space="preserve"> -m</f>
        <v>-2.728450923957483</v>
      </c>
      <c r="H16" s="11" t="s">
        <v>27</v>
      </c>
    </row>
    <row r="17" spans="2:8" x14ac:dyDescent="0.25">
      <c r="F17" s="10" t="s">
        <v>18</v>
      </c>
      <c r="G17" s="10">
        <f>COS(th/3)</f>
        <v>0.6719319439596787</v>
      </c>
      <c r="H17" s="11" t="s">
        <v>28</v>
      </c>
    </row>
    <row r="18" spans="2:8" x14ac:dyDescent="0.25">
      <c r="F18" s="10" t="s">
        <v>19</v>
      </c>
      <c r="G18" s="10">
        <f>SQRT(3)*SIN(th/3)</f>
        <v>1.2827791657412049</v>
      </c>
      <c r="H18" s="11" t="s">
        <v>29</v>
      </c>
    </row>
    <row r="19" spans="2:8" x14ac:dyDescent="0.25">
      <c r="F19" s="10" t="s">
        <v>20</v>
      </c>
      <c r="G19" s="10">
        <f xml:space="preserve">  -(b/3/a)</f>
        <v>2.3333333333333335</v>
      </c>
      <c r="H19" s="11" t="s">
        <v>30</v>
      </c>
    </row>
    <row r="20" spans="2:8" ht="19.5" thickBot="1" x14ac:dyDescent="0.35">
      <c r="B20" s="3" t="s">
        <v>31</v>
      </c>
      <c r="H20" s="12"/>
    </row>
    <row r="21" spans="2:8" ht="21.75" x14ac:dyDescent="0.4">
      <c r="B21" s="17" t="s">
        <v>35</v>
      </c>
      <c r="C21" s="18">
        <f>2*m*q+s</f>
        <v>6</v>
      </c>
      <c r="D21" s="15" t="s">
        <v>38</v>
      </c>
      <c r="H21" s="12"/>
    </row>
    <row r="22" spans="2:8" ht="21.75" x14ac:dyDescent="0.4">
      <c r="B22" s="19" t="s">
        <v>36</v>
      </c>
      <c r="C22" s="20">
        <f>p*(q+r_)+s</f>
        <v>-2.9999999999999996</v>
      </c>
      <c r="D22" s="15" t="s">
        <v>39</v>
      </c>
      <c r="H22" s="12"/>
    </row>
    <row r="23" spans="2:8" ht="22.5" thickBot="1" x14ac:dyDescent="0.45">
      <c r="B23" s="21" t="s">
        <v>37</v>
      </c>
      <c r="C23" s="22">
        <f>p*(q-r_)+s</f>
        <v>4</v>
      </c>
      <c r="D23" s="15" t="s">
        <v>40</v>
      </c>
    </row>
    <row r="24" spans="2:8" x14ac:dyDescent="0.25"/>
    <row r="25" spans="2:8" ht="18.75" x14ac:dyDescent="0.3">
      <c r="B25" s="13" t="s">
        <v>33</v>
      </c>
      <c r="C25" s="4"/>
    </row>
    <row r="26" spans="2:8" x14ac:dyDescent="0.25">
      <c r="B26" s="4"/>
      <c r="C26" s="4"/>
    </row>
    <row r="27" spans="2:8" ht="15.75" x14ac:dyDescent="0.25">
      <c r="B27" s="16">
        <f>a*x1_^3+b*x1_^2+c_*x1_+d</f>
        <v>0</v>
      </c>
      <c r="C27" s="14" t="s">
        <v>34</v>
      </c>
    </row>
    <row r="28" spans="2:8" ht="15.75" x14ac:dyDescent="0.25">
      <c r="B28" s="16">
        <f>a*x2_^3+b*x2_^2+c_*x2_+d</f>
        <v>0</v>
      </c>
      <c r="C28" s="14" t="s">
        <v>34</v>
      </c>
    </row>
    <row r="29" spans="2:8" ht="15.75" x14ac:dyDescent="0.25">
      <c r="B29" s="16">
        <f>a*x3_^3+b*x3_^2+c_*x3_+d</f>
        <v>0</v>
      </c>
      <c r="C29" s="14" t="s">
        <v>34</v>
      </c>
    </row>
    <row r="30" spans="2:8" x14ac:dyDescent="0.25"/>
    <row r="31" spans="2:8" x14ac:dyDescent="0.25"/>
    <row r="32" spans="2:8" x14ac:dyDescent="0.25"/>
    <row r="33" x14ac:dyDescent="0.25"/>
    <row r="34" x14ac:dyDescent="0.25"/>
    <row r="35" x14ac:dyDescent="0.25"/>
    <row r="36" x14ac:dyDescent="0.25"/>
  </sheetData>
  <mergeCells count="2">
    <mergeCell ref="A1:J1"/>
    <mergeCell ref="F9:J9"/>
  </mergeCells>
  <phoneticPr fontId="1" type="noConversion"/>
  <hyperlinks>
    <hyperlink ref="B4" r:id="rId1" xr:uid="{00000000-0004-0000-0000-000000000000}"/>
    <hyperlink ref="B5" r:id="rId2" xr:uid="{00000000-0004-0000-0000-000001000000}"/>
  </hyperlinks>
  <pageMargins left="0.55118110236220474" right="0.55118110236220474" top="0.55118110236220474" bottom="0.55118110236220474" header="0.31496062992125984" footer="0.31496062992125984"/>
  <pageSetup paperSize="9" orientation="portrait" r:id="rId3"/>
  <headerFooter alignWithMargins="0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17</vt:i4>
      </vt:variant>
    </vt:vector>
  </HeadingPairs>
  <TitlesOfParts>
    <vt:vector size="18" baseType="lpstr">
      <vt:lpstr>Roots of 3rd Order Polynomial</vt:lpstr>
      <vt:lpstr>a</vt:lpstr>
      <vt:lpstr>b</vt:lpstr>
      <vt:lpstr>c_</vt:lpstr>
      <vt:lpstr>d</vt:lpstr>
      <vt:lpstr>f</vt:lpstr>
      <vt:lpstr>g</vt:lpstr>
      <vt:lpstr>h</vt:lpstr>
      <vt:lpstr>k</vt:lpstr>
      <vt:lpstr>m</vt:lpstr>
      <vt:lpstr>p</vt:lpstr>
      <vt:lpstr>q</vt:lpstr>
      <vt:lpstr>r_</vt:lpstr>
      <vt:lpstr>s</vt:lpstr>
      <vt:lpstr>th</vt:lpstr>
      <vt:lpstr>x1_</vt:lpstr>
      <vt:lpstr>x2_</vt:lpstr>
      <vt:lpstr>x3_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Finding the real roots of a 3rd order polynomial</dc:title>
  <dc:creator>Vagelis Plevris</dc:creator>
  <cp:lastModifiedBy>Evangelos Plevris</cp:lastModifiedBy>
  <cp:lastPrinted>2025-05-10T09:31:45Z</cp:lastPrinted>
  <dcterms:created xsi:type="dcterms:W3CDTF">2004-12-02T11:41:04Z</dcterms:created>
  <dcterms:modified xsi:type="dcterms:W3CDTF">2025-05-10T09:58:00Z</dcterms:modified>
</cp:coreProperties>
</file>